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ate1904="1"/>
  <mc:AlternateContent xmlns:mc="http://schemas.openxmlformats.org/markup-compatibility/2006">
    <mc:Choice Requires="x15">
      <x15ac:absPath xmlns:x15ac="http://schemas.microsoft.com/office/spreadsheetml/2010/11/ac" url="/Users/gus27/Desktop/"/>
    </mc:Choice>
  </mc:AlternateContent>
  <xr:revisionPtr revIDLastSave="0" documentId="13_ncr:1_{D7933610-9EED-7B40-AC18-ED0DCD5AEB3B}" xr6:coauthVersionLast="36" xr6:coauthVersionMax="36" xr10:uidLastSave="{00000000-0000-0000-0000-000000000000}"/>
  <bookViews>
    <workbookView xWindow="16400" yWindow="7100" windowWidth="18940" windowHeight="15600" firstSheet="1" activeTab="1" xr2:uid="{00000000-000D-0000-FFFF-FFFF00000000}"/>
  </bookViews>
  <sheets>
    <sheet name="Export Summary" sheetId="1" r:id="rId1"/>
    <sheet name="6 Trapezoid Ring" sheetId="2" r:id="rId2"/>
    <sheet name="8 Trapezoid Ring" sheetId="3" r:id="rId3"/>
    <sheet name="12 Trapezoid Ring" sheetId="4" r:id="rId4"/>
  </sheets>
  <calcPr calcId="191029"/>
</workbook>
</file>

<file path=xl/calcChain.xml><?xml version="1.0" encoding="utf-8"?>
<calcChain xmlns="http://schemas.openxmlformats.org/spreadsheetml/2006/main">
  <c r="B14" i="2" l="1"/>
  <c r="E14" i="2" s="1"/>
  <c r="B13" i="2"/>
  <c r="E13" i="2" s="1"/>
  <c r="B14" i="4"/>
  <c r="E14" i="4" s="1"/>
  <c r="B13" i="4"/>
  <c r="E13" i="4" s="1"/>
  <c r="B12" i="4"/>
  <c r="E12" i="4" s="1"/>
  <c r="B11" i="4"/>
  <c r="E11" i="4" s="1"/>
  <c r="B10" i="4"/>
  <c r="E10" i="4" s="1"/>
  <c r="B7" i="4"/>
  <c r="E7" i="4" s="1"/>
  <c r="B14" i="3"/>
  <c r="E14" i="3" s="1"/>
  <c r="B13" i="3"/>
  <c r="E13" i="3" s="1"/>
  <c r="B12" i="3"/>
  <c r="E12" i="3" s="1"/>
  <c r="B11" i="3"/>
  <c r="E11" i="3" s="1"/>
  <c r="B10" i="3"/>
  <c r="E10" i="3" s="1"/>
  <c r="B7" i="3"/>
  <c r="E7" i="3" s="1"/>
  <c r="B12" i="2"/>
  <c r="E12" i="2" s="1"/>
  <c r="B11" i="2"/>
  <c r="E11" i="2" s="1"/>
  <c r="B10" i="2"/>
  <c r="E10" i="2" s="1"/>
  <c r="B7" i="2"/>
  <c r="E7" i="2" s="1"/>
</calcChain>
</file>

<file path=xl/sharedStrings.xml><?xml version="1.0" encoding="utf-8"?>
<sst xmlns="http://schemas.openxmlformats.org/spreadsheetml/2006/main" count="115" uniqueCount="37">
  <si>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</si>
  <si>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</si>
  <si>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</si>
  <si>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</si>
  <si>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6 Trapezoid Ring</t>
  </si>
  <si>
    <t xml:space="preserve">6 Trapezoid Ring - 6 Trapezoid </t>
  </si>
  <si>
    <t>For 6 Trapezoid Ring - Strip Width &amp; Base Length - Use 60° degree PG01B Angle</t>
  </si>
  <si>
    <t>millimeters</t>
  </si>
  <si>
    <r>
      <rPr>
        <b/>
        <sz val="10"/>
        <color indexed="8"/>
        <rFont val="Helvetica Neue"/>
      </rPr>
      <t xml:space="preserve">Enter base length for outer circle in red box ( </t>
    </r>
    <r>
      <rPr>
        <b/>
        <sz val="10"/>
        <color indexed="16"/>
        <rFont val="Helvetica Neue"/>
      </rPr>
      <t xml:space="preserve">red # </t>
    </r>
    <r>
      <rPr>
        <b/>
        <sz val="10"/>
        <color indexed="8"/>
        <rFont val="Helvetica Neue"/>
      </rPr>
      <t xml:space="preserve">). </t>
    </r>
  </si>
  <si>
    <r>
      <rPr>
        <b/>
        <sz val="10"/>
        <color indexed="8"/>
        <rFont val="Helvetica Neue"/>
      </rPr>
      <t>If size missing in outer circle chart add next</t>
    </r>
    <r>
      <rPr>
        <b/>
        <sz val="10"/>
        <color indexed="16"/>
        <rFont val="Helvetica Neue"/>
      </rPr>
      <t xml:space="preserve"> larger </t>
    </r>
    <r>
      <rPr>
        <b/>
        <sz val="10"/>
        <color indexed="8"/>
        <rFont val="Helvetica Neue"/>
      </rPr>
      <t xml:space="preserve">size in red box ( </t>
    </r>
    <r>
      <rPr>
        <b/>
        <sz val="10"/>
        <color indexed="16"/>
        <rFont val="Helvetica Neue"/>
      </rPr>
      <t xml:space="preserve">red # </t>
    </r>
    <r>
      <rPr>
        <b/>
        <sz val="10"/>
        <color indexed="8"/>
        <rFont val="Helvetica Neue"/>
      </rPr>
      <t>).</t>
    </r>
  </si>
  <si>
    <r>
      <rPr>
        <b/>
        <sz val="10"/>
        <color indexed="8"/>
        <rFont val="Helvetica Neue"/>
      </rPr>
      <t xml:space="preserve">Enter top length for inner circle in green box ( </t>
    </r>
    <r>
      <rPr>
        <b/>
        <sz val="10"/>
        <color indexed="20"/>
        <rFont val="Helvetica Neue"/>
      </rPr>
      <t xml:space="preserve">green # </t>
    </r>
    <r>
      <rPr>
        <b/>
        <sz val="10"/>
        <color indexed="8"/>
        <rFont val="Helvetica Neue"/>
      </rPr>
      <t>).</t>
    </r>
  </si>
  <si>
    <r>
      <rPr>
        <b/>
        <sz val="10"/>
        <color indexed="8"/>
        <rFont val="Helvetica Neue"/>
      </rPr>
      <t>If size missing in inner circle chart add next</t>
    </r>
    <r>
      <rPr>
        <b/>
        <sz val="10"/>
        <color indexed="16"/>
        <rFont val="Helvetica Neue"/>
      </rPr>
      <t xml:space="preserve"> smaller </t>
    </r>
    <r>
      <rPr>
        <b/>
        <sz val="10"/>
        <color indexed="8"/>
        <rFont val="Helvetica Neue"/>
      </rPr>
      <t xml:space="preserve">size in green box ( </t>
    </r>
    <r>
      <rPr>
        <b/>
        <sz val="10"/>
        <color indexed="20"/>
        <rFont val="Helvetica Neue"/>
      </rPr>
      <t xml:space="preserve">green # </t>
    </r>
    <r>
      <rPr>
        <b/>
        <sz val="10"/>
        <color indexed="8"/>
        <rFont val="Helvetica Neue"/>
      </rPr>
      <t>).</t>
    </r>
  </si>
  <si>
    <t>Strip width in inches</t>
  </si>
  <si>
    <t>inches</t>
  </si>
  <si>
    <t>Round up strip width to next millimeter if decimal greater than .2</t>
  </si>
  <si>
    <t>Strip Length with end scrap for multiple trapezoids</t>
  </si>
  <si>
    <t>Strip length includes 6 mm end scrap at each end.</t>
  </si>
  <si>
    <t>8 Trapezoid Ring</t>
  </si>
  <si>
    <t xml:space="preserve">8 Trapezoid Ring - 8 Trapezoid </t>
  </si>
  <si>
    <t>For 8 Trapezoid Ring - Strip Width &amp; Base Length - Use 67.5 degree PG01B Angle</t>
  </si>
  <si>
    <r>
      <rPr>
        <b/>
        <sz val="10"/>
        <color indexed="8"/>
        <rFont val="Helvetica Neue"/>
      </rPr>
      <t xml:space="preserve">Enter base length for outer circle in red box ( </t>
    </r>
    <r>
      <rPr>
        <b/>
        <sz val="10"/>
        <color indexed="16"/>
        <rFont val="Helvetica Neue"/>
      </rPr>
      <t xml:space="preserve">red # </t>
    </r>
    <r>
      <rPr>
        <b/>
        <sz val="10"/>
        <color indexed="8"/>
        <rFont val="Helvetica Neue"/>
      </rPr>
      <t xml:space="preserve">).  </t>
    </r>
  </si>
  <si>
    <t>12 Trapezoid Ring</t>
  </si>
  <si>
    <t>12 Trapezoid Ring - 12 Trapezoi</t>
  </si>
  <si>
    <t>For 12 Trapezoid Ring - Strip Width &amp; Base Length - Use 75 degree PG01B Angle</t>
  </si>
  <si>
    <t>Strip Width Needed -</t>
  </si>
  <si>
    <t>Inner Circle Top Length -</t>
  </si>
  <si>
    <t>Outer Circle Base Length -</t>
  </si>
  <si>
    <t xml:space="preserve">Inner Circle Top Length - </t>
  </si>
  <si>
    <r>
      <rPr>
        <sz val="9"/>
        <color indexed="8"/>
        <rFont val="Helvetica Neue"/>
      </rPr>
      <t xml:space="preserve">To test if calculations are correct enter </t>
    </r>
    <r>
      <rPr>
        <b/>
        <i/>
        <sz val="9"/>
        <color indexed="16"/>
        <rFont val="Helvetica Neue"/>
      </rPr>
      <t>100</t>
    </r>
    <r>
      <rPr>
        <sz val="9"/>
        <color indexed="8"/>
        <rFont val="Helvetica Neue"/>
      </rPr>
      <t xml:space="preserve"> (red box) and </t>
    </r>
    <r>
      <rPr>
        <b/>
        <i/>
        <sz val="9"/>
        <color indexed="20"/>
        <rFont val="Helvetica Neue"/>
      </rPr>
      <t>84</t>
    </r>
    <r>
      <rPr>
        <sz val="9"/>
        <color indexed="8"/>
        <rFont val="Helvetica Neue"/>
      </rPr>
      <t xml:space="preserve"> (green  box). If the calculated results are not as listed below you will need to download a new “Trapezoid Strip Width” spreadsheet:  Strip Width = </t>
    </r>
    <r>
      <rPr>
        <sz val="9"/>
        <color indexed="16"/>
        <rFont val="Helvetica Neue"/>
      </rPr>
      <t>19.312 mm / 0.760 inches</t>
    </r>
    <r>
      <rPr>
        <sz val="9"/>
        <color indexed="8"/>
        <rFont val="Helvetica Neue"/>
      </rPr>
      <t xml:space="preserve">.  Lengths </t>
    </r>
    <r>
      <rPr>
        <sz val="9"/>
        <color indexed="16"/>
        <rFont val="Helvetica Neue"/>
      </rPr>
      <t>1</t>
    </r>
    <r>
      <rPr>
        <sz val="9"/>
        <color indexed="8"/>
        <rFont val="Helvetica Neue"/>
      </rPr>
      <t xml:space="preserve"> = 112 / 4.41 - </t>
    </r>
    <r>
      <rPr>
        <sz val="9"/>
        <color indexed="16"/>
        <rFont val="Helvetica Neue"/>
      </rPr>
      <t>2</t>
    </r>
    <r>
      <rPr>
        <sz val="9"/>
        <color indexed="8"/>
        <rFont val="Helvetica Neue"/>
      </rPr>
      <t xml:space="preserve"> = 204 / 8.03 - </t>
    </r>
    <r>
      <rPr>
        <sz val="9"/>
        <color indexed="16"/>
        <rFont val="Helvetica Neue"/>
      </rPr>
      <t>3</t>
    </r>
    <r>
      <rPr>
        <sz val="9"/>
        <color indexed="8"/>
        <rFont val="Helvetica Neue"/>
      </rPr>
      <t xml:space="preserve"> = 296 / 11.65 - </t>
    </r>
    <r>
      <rPr>
        <sz val="9"/>
        <color indexed="16"/>
        <rFont val="Helvetica Neue"/>
      </rPr>
      <t>4</t>
    </r>
    <r>
      <rPr>
        <sz val="9"/>
        <color indexed="8"/>
        <rFont val="Helvetica Neue"/>
      </rPr>
      <t xml:space="preserve"> = 388 / 15.28 -  </t>
    </r>
    <r>
      <rPr>
        <sz val="9"/>
        <color indexed="16"/>
        <rFont val="Helvetica Neue"/>
      </rPr>
      <t>5</t>
    </r>
    <r>
      <rPr>
        <sz val="9"/>
        <color indexed="8"/>
        <rFont val="Helvetica Neue"/>
      </rPr>
      <t xml:space="preserve"> = 480 / 18.90</t>
    </r>
    <r>
      <rPr>
        <b/>
        <sz val="9"/>
        <color indexed="8"/>
        <rFont val="Helvetica Neue"/>
        <family val="2"/>
      </rPr>
      <t xml:space="preserve">   Mac Users: Opening this Excell spreadsheet in Numbers will leave the spreadsheet vulnerable to unitentional changes.</t>
    </r>
  </si>
  <si>
    <r>
      <t xml:space="preserve">To test if calculations are correct enter </t>
    </r>
    <r>
      <rPr>
        <b/>
        <i/>
        <sz val="9"/>
        <color indexed="16"/>
        <rFont val="Helvetica Neue"/>
      </rPr>
      <t>100</t>
    </r>
    <r>
      <rPr>
        <sz val="9"/>
        <color indexed="8"/>
        <rFont val="Helvetica Neue"/>
      </rPr>
      <t xml:space="preserve"> (red box) and </t>
    </r>
    <r>
      <rPr>
        <b/>
        <i/>
        <sz val="9"/>
        <color indexed="20"/>
        <rFont val="Helvetica Neue"/>
      </rPr>
      <t>75</t>
    </r>
    <r>
      <rPr>
        <sz val="9"/>
        <color indexed="8"/>
        <rFont val="Helvetica Neue"/>
      </rPr>
      <t xml:space="preserve"> (green  box). If the calculated results are not as listed below you will need to download a new “Trapezoid Strip Width” spreadsheet:  Strip Width = </t>
    </r>
    <r>
      <rPr>
        <sz val="9"/>
        <color indexed="16"/>
        <rFont val="Helvetica Neue"/>
      </rPr>
      <t>21.65 mm / 0.852 inches</t>
    </r>
    <r>
      <rPr>
        <sz val="9"/>
        <color indexed="8"/>
        <rFont val="Helvetica Neue"/>
      </rPr>
      <t xml:space="preserve">.  Lengths </t>
    </r>
    <r>
      <rPr>
        <sz val="9"/>
        <color indexed="16"/>
        <rFont val="Helvetica Neue"/>
      </rPr>
      <t>1</t>
    </r>
    <r>
      <rPr>
        <sz val="9"/>
        <color indexed="8"/>
        <rFont val="Helvetica Neue"/>
      </rPr>
      <t xml:space="preserve"> = 112 / 4.41 - </t>
    </r>
    <r>
      <rPr>
        <sz val="9"/>
        <color indexed="16"/>
        <rFont val="Helvetica Neue"/>
      </rPr>
      <t>2</t>
    </r>
    <r>
      <rPr>
        <sz val="9"/>
        <color indexed="8"/>
        <rFont val="Helvetica Neue"/>
      </rPr>
      <t xml:space="preserve"> = 200 / 7.85 - </t>
    </r>
    <r>
      <rPr>
        <sz val="9"/>
        <color indexed="16"/>
        <rFont val="Helvetica Neue"/>
      </rPr>
      <t>3</t>
    </r>
    <r>
      <rPr>
        <sz val="9"/>
        <color indexed="8"/>
        <rFont val="Helvetica Neue"/>
      </rPr>
      <t xml:space="preserve"> = 287 / 11.30 - </t>
    </r>
    <r>
      <rPr>
        <sz val="9"/>
        <color indexed="16"/>
        <rFont val="Helvetica Neue"/>
      </rPr>
      <t>4</t>
    </r>
    <r>
      <rPr>
        <sz val="9"/>
        <color indexed="8"/>
        <rFont val="Helvetica Neue"/>
      </rPr>
      <t xml:space="preserve"> = 375 / 14.74 -  </t>
    </r>
    <r>
      <rPr>
        <sz val="9"/>
        <color indexed="16"/>
        <rFont val="Helvetica Neue"/>
      </rPr>
      <t>5</t>
    </r>
    <r>
      <rPr>
        <sz val="9"/>
        <color indexed="8"/>
        <rFont val="Helvetica Neue"/>
      </rPr>
      <t xml:space="preserve"> = 462 / 18.19   </t>
    </r>
    <r>
      <rPr>
        <b/>
        <sz val="9"/>
        <color rgb="FF000000"/>
        <rFont val="Helvetica Neue"/>
        <family val="2"/>
      </rPr>
      <t>Mac Users: Opening this Excell spreadsheet in Numbers will leave the spreadsheet vulnerable to unitentional changes.</t>
    </r>
  </si>
  <si>
    <r>
      <rPr>
        <sz val="9"/>
        <color indexed="8"/>
        <rFont val="Helvetica Neue"/>
      </rPr>
      <t xml:space="preserve">To test if calculations are correct enter </t>
    </r>
    <r>
      <rPr>
        <b/>
        <i/>
        <sz val="9"/>
        <color indexed="16"/>
        <rFont val="Helvetica Neue"/>
      </rPr>
      <t>100</t>
    </r>
    <r>
      <rPr>
        <sz val="9"/>
        <color indexed="8"/>
        <rFont val="Helvetica Neue"/>
      </rPr>
      <t xml:space="preserve"> (red box) and </t>
    </r>
    <r>
      <rPr>
        <b/>
        <i/>
        <sz val="9"/>
        <color indexed="20"/>
        <rFont val="Helvetica Neue"/>
      </rPr>
      <t>91</t>
    </r>
    <r>
      <rPr>
        <sz val="9"/>
        <color indexed="8"/>
        <rFont val="Helvetica Neue"/>
      </rPr>
      <t xml:space="preserve"> (green  box). If the calculated results are not as listed below you will need to download a new “Trapezoid Strip Width” spreadsheet:  Strip Width = </t>
    </r>
    <r>
      <rPr>
        <sz val="9"/>
        <color indexed="16"/>
        <rFont val="Helvetica Neue"/>
      </rPr>
      <t>16.794 mm / 0.661 inches</t>
    </r>
    <r>
      <rPr>
        <sz val="9"/>
        <color indexed="8"/>
        <rFont val="Helvetica Neue"/>
      </rPr>
      <t xml:space="preserve">.  Lengths </t>
    </r>
    <r>
      <rPr>
        <sz val="9"/>
        <color indexed="16"/>
        <rFont val="Helvetica Neue"/>
      </rPr>
      <t>1</t>
    </r>
    <r>
      <rPr>
        <sz val="9"/>
        <color indexed="8"/>
        <rFont val="Helvetica Neue"/>
      </rPr>
      <t xml:space="preserve"> = 112 / 4.41 - </t>
    </r>
    <r>
      <rPr>
        <sz val="9"/>
        <color indexed="16"/>
        <rFont val="Helvetica Neue"/>
      </rPr>
      <t>2</t>
    </r>
    <r>
      <rPr>
        <sz val="9"/>
        <color indexed="8"/>
        <rFont val="Helvetica Neue"/>
      </rPr>
      <t xml:space="preserve"> = 208 / 8.17 - </t>
    </r>
    <r>
      <rPr>
        <sz val="9"/>
        <color indexed="16"/>
        <rFont val="Helvetica Neue"/>
      </rPr>
      <t>3</t>
    </r>
    <r>
      <rPr>
        <sz val="9"/>
        <color indexed="8"/>
        <rFont val="Helvetica Neue"/>
      </rPr>
      <t xml:space="preserve"> = 303 / 11.93 - </t>
    </r>
    <r>
      <rPr>
        <sz val="9"/>
        <color indexed="16"/>
        <rFont val="Helvetica Neue"/>
      </rPr>
      <t>4</t>
    </r>
    <r>
      <rPr>
        <sz val="9"/>
        <color indexed="8"/>
        <rFont val="Helvetica Neue"/>
      </rPr>
      <t xml:space="preserve"> = 399 / 15.69 -  </t>
    </r>
    <r>
      <rPr>
        <sz val="9"/>
        <color indexed="16"/>
        <rFont val="Helvetica Neue"/>
      </rPr>
      <t>5</t>
    </r>
    <r>
      <rPr>
        <sz val="9"/>
        <color indexed="8"/>
        <rFont val="Helvetica Neue"/>
      </rPr>
      <t xml:space="preserve"> = 494 / 19.45</t>
    </r>
    <r>
      <rPr>
        <b/>
        <sz val="9"/>
        <color indexed="8"/>
        <rFont val="Helvetica Neue"/>
        <family val="2"/>
      </rPr>
      <t xml:space="preserve">  </t>
    </r>
    <r>
      <rPr>
        <b/>
        <sz val="9"/>
        <color rgb="FF000000"/>
        <rFont val="Helvetica Neue"/>
        <family val="2"/>
      </rPr>
      <t xml:space="preserve"> Mac Users: Opening this Excell spreadsheet in Numbers will leave the spreadsheet vulnerable to unitentional changes.</t>
    </r>
  </si>
  <si>
    <t>1 trapezoid + end scrap</t>
  </si>
  <si>
    <t>Spreadsheet Accuracy</t>
  </si>
  <si>
    <t>2 trapezoids + end scrap</t>
  </si>
  <si>
    <t>3 trapezoids + end scrap</t>
  </si>
  <si>
    <t>4 trapezoids + end scrap</t>
  </si>
  <si>
    <t>5 trapezoids + end scrap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</si>
</sst>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8" x14ac:knownFonts="1">
    <font>
      <sz val="10"/>
      <color indexed="8"/>
      <name val="Helvetica Neue"/>
    </font>
    <font>
      <sz val="12"/>
      <color indexed="8"/>
      <name val="Helvetica Neue"/>
    </font>
    <font>
      <sz val="14"/>
      <color indexed="8"/>
      <name val="Helvetica Neue"/>
    </font>
    <font>
      <u/>
      <sz val="12"/>
      <color indexed="11"/>
      <name val="Helvetica Neue"/>
    </font>
    <font>
      <b/>
      <sz val="10"/>
      <color indexed="8"/>
      <name val="Helvetica Neue"/>
    </font>
    <font>
      <b/>
      <sz val="10"/>
      <color indexed="16"/>
      <name val="Helvetica Neue"/>
    </font>
    <font>
      <b/>
      <sz val="10"/>
      <color indexed="20"/>
      <name val="Helvetica Neue"/>
    </font>
    <font>
      <sz val="10"/>
      <color indexed="16"/>
      <name val="Helvetica Neue"/>
    </font>
    <font>
      <b/>
      <sz val="9"/>
      <color indexed="8"/>
      <name val="Helvetica Neue"/>
    </font>
    <font>
      <sz val="9"/>
      <color indexed="8"/>
      <name val="Helvetica Neue"/>
    </font>
    <font>
      <b/>
      <i/>
      <sz val="9"/>
      <color indexed="16"/>
      <name val="Helvetica Neue"/>
    </font>
    <font>
      <b/>
      <i/>
      <sz val="9"/>
      <color indexed="20"/>
      <name val="Helvetica Neue"/>
    </font>
    <font>
      <sz val="9"/>
      <color indexed="16"/>
      <name val="Helvetica Neue"/>
    </font>
    <font>
      <b/>
      <sz val="9"/>
      <color indexed="8"/>
      <name val="Helvetica Neue"/>
      <family val="2"/>
    </font>
    <font>
      <sz val="9"/>
      <color indexed="8"/>
      <name val="Helvetica Neue"/>
      <family val="2"/>
    </font>
    <font>
      <b/>
      <sz val="9"/>
      <color rgb="FF000000"/>
      <name val="Helvetica Neue"/>
      <family val="2"/>
    </font>
    <font>
      <sz val="10"/>
      <color rgb="FFFF0000"/>
      <name val="Helvetica Neue"/>
      <family val="2"/>
    </font>
    <font>
      <sz val="10"/>
      <color theme="1"/>
      <name val="Helvetica Neue"/>
      <family val="2"/>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7"/>
        <bgColor auto="1"/>
      </patternFill>
    </fill>
    <fill>
      <patternFill patternType="solid">
        <fgColor indexed="18"/>
        <bgColor auto="1"/>
      </patternFill>
    </fill>
    <fill>
      <patternFill patternType="solid">
        <fgColor indexed="21"/>
        <bgColor auto="1"/>
      </patternFill>
    </fill>
    <fill>
      <patternFill patternType="solid">
        <fgColor indexed="22"/>
        <bgColor auto="1"/>
      </patternFill>
    </fill>
  </fills>
  <borders count="17">
    <border>
      <left/>
      <right/>
      <top/>
      <bottom/>
      <diagonal/>
    </border>
    <border>
      <left style="thin">
        <color indexed="13"/>
      </left>
      <right style="thin">
        <color indexed="13"/>
      </right>
      <top style="thin">
        <color indexed="13"/>
      </top>
      <bottom style="thin">
        <color indexed="14"/>
      </bottom>
      <diagonal/>
    </border>
    <border>
      <left style="thin">
        <color indexed="13"/>
      </left>
      <right style="thin">
        <color indexed="13"/>
      </right>
      <top style="thin">
        <color indexed="13"/>
      </top>
      <bottom style="medium">
        <color indexed="15"/>
      </bottom>
      <diagonal/>
    </border>
    <border>
      <left style="thin">
        <color indexed="13"/>
      </left>
      <right style="medium">
        <color indexed="15"/>
      </right>
      <top style="thin">
        <color indexed="14"/>
      </top>
      <bottom style="thin">
        <color indexed="13"/>
      </bottom>
      <diagonal/>
    </border>
    <border>
      <left style="medium">
        <color indexed="15"/>
      </left>
      <right style="medium">
        <color indexed="15"/>
      </right>
      <top style="medium">
        <color indexed="15"/>
      </top>
      <bottom style="medium">
        <color indexed="15"/>
      </bottom>
      <diagonal/>
    </border>
    <border>
      <left style="medium">
        <color indexed="15"/>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medium">
        <color indexed="15"/>
      </top>
      <bottom style="medium">
        <color indexed="19"/>
      </bottom>
      <diagonal/>
    </border>
    <border>
      <left style="thin">
        <color indexed="13"/>
      </left>
      <right style="medium">
        <color indexed="19"/>
      </right>
      <top style="thin">
        <color indexed="13"/>
      </top>
      <bottom style="thin">
        <color indexed="13"/>
      </bottom>
      <diagonal/>
    </border>
    <border>
      <left style="medium">
        <color indexed="19"/>
      </left>
      <right style="medium">
        <color indexed="19"/>
      </right>
      <top style="medium">
        <color indexed="19"/>
      </top>
      <bottom style="medium">
        <color indexed="19"/>
      </bottom>
      <diagonal/>
    </border>
    <border>
      <left style="medium">
        <color indexed="19"/>
      </left>
      <right style="thin">
        <color indexed="13"/>
      </right>
      <top style="thin">
        <color indexed="13"/>
      </top>
      <bottom style="thin">
        <color indexed="13"/>
      </bottom>
      <diagonal/>
    </border>
    <border>
      <left style="thin">
        <color indexed="13"/>
      </left>
      <right style="thin">
        <color indexed="13"/>
      </right>
      <top style="medium">
        <color indexed="19"/>
      </top>
      <bottom style="medium">
        <color indexed="8"/>
      </bottom>
      <diagonal/>
    </border>
    <border>
      <left style="thin">
        <color indexed="13"/>
      </left>
      <right style="medium">
        <color indexed="8"/>
      </right>
      <top style="thin">
        <color indexed="13"/>
      </top>
      <bottom style="thin">
        <color indexed="13"/>
      </bottom>
      <diagonal/>
    </border>
    <border>
      <left style="medium">
        <color indexed="8"/>
      </left>
      <right style="medium">
        <color indexed="8"/>
      </right>
      <top style="medium">
        <color indexed="8"/>
      </top>
      <bottom style="medium">
        <color indexed="8"/>
      </bottom>
      <diagonal/>
    </border>
    <border>
      <left style="medium">
        <color indexed="8"/>
      </left>
      <right style="thin">
        <color indexed="13"/>
      </right>
      <top style="thin">
        <color indexed="13"/>
      </top>
      <bottom style="thin">
        <color indexed="13"/>
      </bottom>
      <diagonal/>
    </border>
    <border>
      <left style="thin">
        <color indexed="13"/>
      </left>
      <right style="thin">
        <color indexed="13"/>
      </right>
      <top style="medium">
        <color indexed="8"/>
      </top>
      <bottom style="thin">
        <color indexed="13"/>
      </bottom>
      <diagonal/>
    </border>
  </borders>
  <cellStyleXfs count="1">
    <xf numFmtId="0" fontId="0" fillId="0" borderId="0" applyNumberFormat="0" applyFill="0" applyBorder="0" applyProtection="0">
      <alignment vertical="top" wrapText="1"/>
    </xf>
  </cellStyleXfs>
  <cellXfs count="59">
    <xf numFmtId="0" fontId="0" fillId="0" borderId="0" xfId="0" applyFont="1" applyAlignment="1">
      <alignment vertical="top" wrapText="1"/>
    </xf>
    <xf numFmtId="0" fontId="2" fillId="0" borderId="0" xfId="0" applyFont="1" applyAlignment="1">
      <alignment horizontal="left" vertical="top" wrapText="1"/>
    </xf>
    <xf numFmtId="0" fontId="1" fillId="2" borderId="0" xfId="0" applyFont="1" applyFill="1" applyAlignment="1">
      <alignment horizontal="left" vertical="top" wrapText="1"/>
    </xf>
    <xf numFmtId="0" fontId="1" fillId="3" borderId="0" xfId="0" applyFont="1" applyFill="1" applyAlignment="1">
      <alignment horizontal="left" vertical="top" wrapText="1"/>
    </xf>
    <xf numFmtId="0" fontId="3" fillId="3" borderId="0" xfId="0" applyFont="1" applyFill="1" applyAlignment="1">
      <alignment horizontal="left" vertical="top" wrapText="1"/>
    </xf>
    <xf numFmtId="0" fontId="0" fillId="0" borderId="0" xfId="0" applyNumberFormat="1" applyFont="1" applyAlignment="1">
      <alignment vertical="top" wrapText="1"/>
    </xf>
    <xf numFmtId="0" fontId="4" fillId="5" borderId="6" xfId="0" applyFont="1" applyFill="1" applyBorder="1" applyAlignment="1">
      <alignment horizontal="left" vertical="top" wrapText="1"/>
    </xf>
    <xf numFmtId="0" fontId="0" fillId="5" borderId="7" xfId="0" applyFont="1" applyFill="1" applyBorder="1" applyAlignment="1">
      <alignment vertical="top" wrapText="1"/>
    </xf>
    <xf numFmtId="0" fontId="4" fillId="5" borderId="7" xfId="0" applyFont="1" applyFill="1" applyBorder="1" applyAlignment="1">
      <alignment horizontal="left" vertical="top" wrapText="1"/>
    </xf>
    <xf numFmtId="0" fontId="7" fillId="5" borderId="7" xfId="0" applyFont="1" applyFill="1" applyBorder="1" applyAlignment="1">
      <alignment vertical="top" wrapText="1"/>
    </xf>
    <xf numFmtId="0" fontId="4" fillId="5" borderId="7" xfId="0" applyFont="1" applyFill="1" applyBorder="1" applyAlignment="1">
      <alignment horizontal="right" vertical="top" wrapText="1"/>
    </xf>
    <xf numFmtId="0" fontId="4" fillId="5" borderId="7" xfId="0" applyFont="1" applyFill="1" applyBorder="1" applyAlignment="1">
      <alignment horizontal="center" vertical="top" wrapText="1"/>
    </xf>
    <xf numFmtId="0" fontId="9" fillId="5" borderId="7" xfId="0" applyFont="1" applyFill="1" applyBorder="1" applyAlignment="1">
      <alignment horizontal="left" vertical="top" wrapText="1"/>
    </xf>
    <xf numFmtId="0" fontId="0" fillId="0" borderId="0" xfId="0" applyNumberFormat="1" applyFont="1" applyAlignment="1">
      <alignment vertical="top" wrapText="1"/>
    </xf>
    <xf numFmtId="0" fontId="0" fillId="0" borderId="0" xfId="0" applyNumberFormat="1" applyFont="1" applyAlignment="1">
      <alignment vertical="top" wrapText="1"/>
    </xf>
    <xf numFmtId="0" fontId="5" fillId="0" borderId="14" xfId="0" applyNumberFormat="1" applyFont="1" applyBorder="1" applyAlignment="1">
      <alignment horizontal="center" vertical="center" wrapText="1"/>
    </xf>
    <xf numFmtId="49" fontId="0" fillId="0" borderId="5" xfId="0" applyNumberFormat="1" applyFont="1" applyBorder="1" applyAlignment="1">
      <alignment vertical="center" wrapText="1"/>
    </xf>
    <xf numFmtId="49" fontId="0" fillId="0" borderId="11" xfId="0" applyNumberFormat="1" applyFont="1" applyBorder="1" applyAlignment="1">
      <alignment vertical="center" wrapText="1"/>
    </xf>
    <xf numFmtId="49" fontId="0" fillId="0" borderId="15" xfId="0" applyNumberFormat="1" applyFont="1" applyBorder="1" applyAlignment="1">
      <alignment vertical="center" wrapText="1"/>
    </xf>
    <xf numFmtId="49" fontId="7" fillId="0" borderId="7" xfId="0" applyNumberFormat="1" applyFont="1" applyBorder="1" applyAlignment="1">
      <alignment horizontal="right" vertical="center" wrapText="1"/>
    </xf>
    <xf numFmtId="164" fontId="7" fillId="0" borderId="7" xfId="0" applyNumberFormat="1" applyFont="1" applyBorder="1" applyAlignment="1">
      <alignment horizontal="center" vertical="center" wrapText="1"/>
    </xf>
    <xf numFmtId="49" fontId="0" fillId="0" borderId="7" xfId="0" applyNumberFormat="1" applyFont="1" applyBorder="1" applyAlignment="1">
      <alignment vertical="center" wrapText="1"/>
    </xf>
    <xf numFmtId="0" fontId="0" fillId="0" borderId="7" xfId="0" applyFont="1" applyBorder="1" applyAlignment="1">
      <alignment vertical="center" wrapText="1"/>
    </xf>
    <xf numFmtId="0" fontId="0" fillId="0" borderId="7" xfId="0" applyFont="1" applyBorder="1" applyAlignment="1">
      <alignment wrapText="1"/>
    </xf>
    <xf numFmtId="49" fontId="5" fillId="5" borderId="3" xfId="0" applyNumberFormat="1" applyFont="1" applyFill="1" applyBorder="1" applyAlignment="1">
      <alignment horizontal="right" vertical="center" wrapText="1"/>
    </xf>
    <xf numFmtId="0" fontId="4" fillId="5" borderId="6" xfId="0" applyFont="1" applyFill="1" applyBorder="1" applyAlignment="1">
      <alignment horizontal="left" vertical="center" wrapText="1"/>
    </xf>
    <xf numFmtId="0" fontId="0" fillId="5" borderId="7" xfId="0" applyFont="1" applyFill="1" applyBorder="1" applyAlignment="1">
      <alignment vertical="center" wrapText="1"/>
    </xf>
    <xf numFmtId="0" fontId="4" fillId="5" borderId="7" xfId="0" applyFont="1" applyFill="1" applyBorder="1" applyAlignment="1">
      <alignment horizontal="left" vertical="center" wrapText="1"/>
    </xf>
    <xf numFmtId="49" fontId="6" fillId="5" borderId="9" xfId="0" applyNumberFormat="1" applyFont="1" applyFill="1" applyBorder="1" applyAlignment="1">
      <alignment horizontal="right" vertical="center" wrapText="1"/>
    </xf>
    <xf numFmtId="49" fontId="4" fillId="5" borderId="13" xfId="0" applyNumberFormat="1" applyFont="1" applyFill="1" applyBorder="1" applyAlignment="1">
      <alignment horizontal="right" vertical="center" wrapText="1"/>
    </xf>
    <xf numFmtId="0" fontId="7" fillId="5" borderId="7" xfId="0" applyFont="1" applyFill="1" applyBorder="1" applyAlignment="1">
      <alignment vertical="center" wrapText="1"/>
    </xf>
    <xf numFmtId="0" fontId="4" fillId="5" borderId="7" xfId="0" applyFont="1" applyFill="1" applyBorder="1" applyAlignment="1">
      <alignment horizontal="right" vertical="center" wrapText="1"/>
    </xf>
    <xf numFmtId="0" fontId="4" fillId="5" borderId="7" xfId="0" applyFont="1" applyFill="1" applyBorder="1" applyAlignment="1">
      <alignment horizontal="center" vertical="center" wrapText="1"/>
    </xf>
    <xf numFmtId="49" fontId="8" fillId="5" borderId="7" xfId="0" applyNumberFormat="1" applyFont="1" applyFill="1" applyBorder="1" applyAlignment="1">
      <alignment horizontal="center" vertical="center" wrapText="1"/>
    </xf>
    <xf numFmtId="0" fontId="0" fillId="6" borderId="4" xfId="0" applyNumberFormat="1" applyFont="1" applyFill="1" applyBorder="1" applyAlignment="1" applyProtection="1">
      <alignment horizontal="center" vertical="center" wrapText="1"/>
      <protection locked="0"/>
    </xf>
    <xf numFmtId="0" fontId="0" fillId="7" borderId="10" xfId="0" applyNumberFormat="1" applyFont="1" applyFill="1" applyBorder="1" applyAlignment="1" applyProtection="1">
      <alignment horizontal="center" vertical="center" wrapText="1"/>
      <protection locked="0"/>
    </xf>
    <xf numFmtId="0" fontId="0" fillId="8" borderId="10" xfId="0" applyNumberFormat="1" applyFont="1" applyFill="1" applyBorder="1" applyAlignment="1" applyProtection="1">
      <alignment horizontal="center" vertical="center" wrapText="1"/>
      <protection locked="0"/>
    </xf>
    <xf numFmtId="49" fontId="4" fillId="5" borderId="7" xfId="0" applyNumberFormat="1" applyFont="1" applyFill="1" applyBorder="1" applyAlignment="1">
      <alignment horizontal="center" vertical="center" wrapText="1"/>
    </xf>
    <xf numFmtId="1" fontId="16" fillId="0" borderId="7" xfId="0" applyNumberFormat="1" applyFont="1" applyBorder="1" applyAlignment="1">
      <alignment horizontal="center" vertical="center" wrapText="1"/>
    </xf>
    <xf numFmtId="2" fontId="16" fillId="0" borderId="7" xfId="0" applyNumberFormat="1" applyFont="1" applyBorder="1" applyAlignment="1">
      <alignment horizontal="center" vertical="center" wrapText="1"/>
    </xf>
    <xf numFmtId="49" fontId="17" fillId="0" borderId="7" xfId="0" applyNumberFormat="1" applyFont="1" applyBorder="1" applyAlignment="1">
      <alignment vertical="center" wrapText="1"/>
    </xf>
    <xf numFmtId="0" fontId="1" fillId="0" borderId="0" xfId="0" applyFont="1" applyAlignment="1">
      <alignment horizontal="left" vertical="top" wrapText="1"/>
    </xf>
    <xf numFmtId="0" fontId="0" fillId="0" borderId="0" xfId="0" applyFont="1" applyAlignment="1">
      <alignment vertical="top" wrapText="1"/>
    </xf>
    <xf numFmtId="49" fontId="14" fillId="5" borderId="7" xfId="0" applyNumberFormat="1" applyFont="1" applyFill="1" applyBorder="1" applyAlignment="1">
      <alignment horizontal="left" vertical="center" wrapText="1"/>
    </xf>
    <xf numFmtId="0" fontId="0" fillId="0" borderId="7" xfId="0" applyFont="1" applyBorder="1" applyAlignment="1">
      <alignment vertical="center" wrapText="1"/>
    </xf>
    <xf numFmtId="49" fontId="4" fillId="4" borderId="1" xfId="0" applyNumberFormat="1" applyFont="1" applyFill="1" applyBorder="1" applyAlignment="1">
      <alignment horizontal="center" vertical="center" wrapText="1"/>
    </xf>
    <xf numFmtId="0" fontId="4" fillId="4" borderId="2" xfId="0" applyFont="1" applyFill="1" applyBorder="1" applyAlignment="1">
      <alignment vertical="center" wrapText="1"/>
    </xf>
    <xf numFmtId="0" fontId="4" fillId="4" borderId="1" xfId="0" applyFont="1" applyFill="1" applyBorder="1" applyAlignment="1">
      <alignment vertical="center" wrapText="1"/>
    </xf>
    <xf numFmtId="49" fontId="4" fillId="0" borderId="7" xfId="0" applyNumberFormat="1" applyFont="1" applyBorder="1" applyAlignment="1">
      <alignment horizontal="center" vertical="center" wrapText="1"/>
    </xf>
    <xf numFmtId="49" fontId="4" fillId="5" borderId="7" xfId="0" applyNumberFormat="1" applyFont="1" applyFill="1" applyBorder="1" applyAlignment="1">
      <alignment horizontal="center" vertical="center" wrapText="1"/>
    </xf>
    <xf numFmtId="0" fontId="0" fillId="0" borderId="16" xfId="0" applyFont="1" applyBorder="1" applyAlignment="1">
      <alignment vertical="center" wrapText="1"/>
    </xf>
    <xf numFmtId="0" fontId="4" fillId="0" borderId="0" xfId="0" applyFont="1" applyAlignment="1">
      <alignment horizontal="center" vertical="center"/>
    </xf>
    <xf numFmtId="49" fontId="4" fillId="5" borderId="8" xfId="0" applyNumberFormat="1" applyFont="1" applyFill="1" applyBorder="1" applyAlignment="1">
      <alignment horizontal="left" vertical="center" wrapText="1"/>
    </xf>
    <xf numFmtId="49" fontId="4" fillId="5" borderId="6" xfId="0" applyNumberFormat="1" applyFont="1" applyFill="1" applyBorder="1" applyAlignment="1">
      <alignment horizontal="left" vertical="center" wrapText="1"/>
    </xf>
    <xf numFmtId="0" fontId="0" fillId="0" borderId="6" xfId="0" applyFont="1" applyBorder="1" applyAlignment="1">
      <alignment vertical="center" wrapText="1"/>
    </xf>
    <xf numFmtId="49" fontId="4" fillId="5" borderId="12" xfId="0" applyNumberFormat="1" applyFont="1" applyFill="1" applyBorder="1" applyAlignment="1">
      <alignment horizontal="left" vertical="center" wrapText="1"/>
    </xf>
    <xf numFmtId="49" fontId="4" fillId="5" borderId="7" xfId="0" applyNumberFormat="1" applyFont="1" applyFill="1" applyBorder="1" applyAlignment="1">
      <alignment horizontal="left" vertical="center" wrapText="1"/>
    </xf>
    <xf numFmtId="49" fontId="13" fillId="5" borderId="7" xfId="0" applyNumberFormat="1" applyFont="1" applyFill="1" applyBorder="1" applyAlignment="1">
      <alignment horizontal="left" vertical="center" wrapText="1"/>
    </xf>
    <xf numFmtId="0" fontId="0" fillId="0" borderId="7" xfId="0" applyFont="1" applyBorder="1" applyAlignment="1">
      <alignment horizontal="left" vertical="center"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BDC0BF"/>
      <rgbColor rgb="FFA5A5A5"/>
      <rgbColor rgb="FF3F3F3F"/>
      <rgbColor rgb="FFFF0000"/>
      <rgbColor rgb="FFED220B"/>
      <rgbColor rgb="FFDBDBDB"/>
      <rgbColor rgb="FFFFC8C2"/>
      <rgbColor rgb="FF00B062"/>
      <rgbColor rgb="FF1CB000"/>
      <rgbColor rgb="FFBBE7B2"/>
      <rgbColor rgb="FFB2E7D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9</xdr:row>
      <xdr:rowOff>0</xdr:rowOff>
    </xdr:from>
    <xdr:to>
      <xdr:col>3</xdr:col>
      <xdr:colOff>2425700</xdr:colOff>
      <xdr:row>10</xdr:row>
      <xdr:rowOff>0</xdr:rowOff>
    </xdr:to>
    <xdr:pic>
      <xdr:nvPicPr>
        <xdr:cNvPr id="3" name="Picture 2">
          <a:extLst>
            <a:ext uri="{FF2B5EF4-FFF2-40B4-BE49-F238E27FC236}">
              <a16:creationId xmlns:a16="http://schemas.microsoft.com/office/drawing/2014/main" id="{83A5685C-E33A-784D-9D59-25814FA924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2133" y="2362200"/>
          <a:ext cx="2425700" cy="279400"/>
        </a:xfrm>
        <a:prstGeom prst="rect">
          <a:avLst/>
        </a:prstGeom>
      </xdr:spPr>
    </xdr:pic>
    <xdr:clientData/>
  </xdr:twoCellAnchor>
  <xdr:twoCellAnchor editAs="oneCell">
    <xdr:from>
      <xdr:col>3</xdr:col>
      <xdr:colOff>0</xdr:colOff>
      <xdr:row>10</xdr:row>
      <xdr:rowOff>0</xdr:rowOff>
    </xdr:from>
    <xdr:to>
      <xdr:col>3</xdr:col>
      <xdr:colOff>2425700</xdr:colOff>
      <xdr:row>11</xdr:row>
      <xdr:rowOff>0</xdr:rowOff>
    </xdr:to>
    <xdr:pic>
      <xdr:nvPicPr>
        <xdr:cNvPr id="5" name="Picture 4">
          <a:extLst>
            <a:ext uri="{FF2B5EF4-FFF2-40B4-BE49-F238E27FC236}">
              <a16:creationId xmlns:a16="http://schemas.microsoft.com/office/drawing/2014/main" id="{3127BD32-A60C-A446-A7C5-0D50F92905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22133" y="2616200"/>
          <a:ext cx="2425700" cy="279400"/>
        </a:xfrm>
        <a:prstGeom prst="rect">
          <a:avLst/>
        </a:prstGeom>
      </xdr:spPr>
    </xdr:pic>
    <xdr:clientData/>
  </xdr:twoCellAnchor>
  <xdr:twoCellAnchor editAs="oneCell">
    <xdr:from>
      <xdr:col>3</xdr:col>
      <xdr:colOff>0</xdr:colOff>
      <xdr:row>11</xdr:row>
      <xdr:rowOff>0</xdr:rowOff>
    </xdr:from>
    <xdr:to>
      <xdr:col>3</xdr:col>
      <xdr:colOff>2425700</xdr:colOff>
      <xdr:row>12</xdr:row>
      <xdr:rowOff>0</xdr:rowOff>
    </xdr:to>
    <xdr:pic>
      <xdr:nvPicPr>
        <xdr:cNvPr id="7" name="Picture 6">
          <a:extLst>
            <a:ext uri="{FF2B5EF4-FFF2-40B4-BE49-F238E27FC236}">
              <a16:creationId xmlns:a16="http://schemas.microsoft.com/office/drawing/2014/main" id="{6B42B6F3-1649-994D-9099-2776D87123F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22133" y="2870200"/>
          <a:ext cx="2425700" cy="279400"/>
        </a:xfrm>
        <a:prstGeom prst="rect">
          <a:avLst/>
        </a:prstGeom>
      </xdr:spPr>
    </xdr:pic>
    <xdr:clientData/>
  </xdr:twoCellAnchor>
  <xdr:twoCellAnchor editAs="oneCell">
    <xdr:from>
      <xdr:col>3</xdr:col>
      <xdr:colOff>0</xdr:colOff>
      <xdr:row>12</xdr:row>
      <xdr:rowOff>0</xdr:rowOff>
    </xdr:from>
    <xdr:to>
      <xdr:col>3</xdr:col>
      <xdr:colOff>2425700</xdr:colOff>
      <xdr:row>13</xdr:row>
      <xdr:rowOff>0</xdr:rowOff>
    </xdr:to>
    <xdr:pic>
      <xdr:nvPicPr>
        <xdr:cNvPr id="9" name="Picture 8">
          <a:extLst>
            <a:ext uri="{FF2B5EF4-FFF2-40B4-BE49-F238E27FC236}">
              <a16:creationId xmlns:a16="http://schemas.microsoft.com/office/drawing/2014/main" id="{0E8FD860-62FE-AF4E-8691-2721C1488F9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22133" y="3124200"/>
          <a:ext cx="2425700" cy="279400"/>
        </a:xfrm>
        <a:prstGeom prst="rect">
          <a:avLst/>
        </a:prstGeom>
      </xdr:spPr>
    </xdr:pic>
    <xdr:clientData/>
  </xdr:twoCellAnchor>
  <xdr:twoCellAnchor editAs="oneCell">
    <xdr:from>
      <xdr:col>3</xdr:col>
      <xdr:colOff>0</xdr:colOff>
      <xdr:row>13</xdr:row>
      <xdr:rowOff>0</xdr:rowOff>
    </xdr:from>
    <xdr:to>
      <xdr:col>3</xdr:col>
      <xdr:colOff>2425700</xdr:colOff>
      <xdr:row>14</xdr:row>
      <xdr:rowOff>0</xdr:rowOff>
    </xdr:to>
    <xdr:pic>
      <xdr:nvPicPr>
        <xdr:cNvPr id="11" name="Picture 10">
          <a:extLst>
            <a:ext uri="{FF2B5EF4-FFF2-40B4-BE49-F238E27FC236}">
              <a16:creationId xmlns:a16="http://schemas.microsoft.com/office/drawing/2014/main" id="{39681984-EFD2-F841-AE10-94839F9B4AE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522133" y="3378200"/>
          <a:ext cx="2425700" cy="279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9</xdr:row>
      <xdr:rowOff>0</xdr:rowOff>
    </xdr:from>
    <xdr:to>
      <xdr:col>3</xdr:col>
      <xdr:colOff>2425700</xdr:colOff>
      <xdr:row>10</xdr:row>
      <xdr:rowOff>0</xdr:rowOff>
    </xdr:to>
    <xdr:pic>
      <xdr:nvPicPr>
        <xdr:cNvPr id="3" name="Picture 2">
          <a:extLst>
            <a:ext uri="{FF2B5EF4-FFF2-40B4-BE49-F238E27FC236}">
              <a16:creationId xmlns:a16="http://schemas.microsoft.com/office/drawing/2014/main" id="{A02EC8D9-9F59-2645-8768-0855EB7997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1333" y="2362200"/>
          <a:ext cx="2425700" cy="279400"/>
        </a:xfrm>
        <a:prstGeom prst="rect">
          <a:avLst/>
        </a:prstGeom>
      </xdr:spPr>
    </xdr:pic>
    <xdr:clientData/>
  </xdr:twoCellAnchor>
  <xdr:twoCellAnchor editAs="oneCell">
    <xdr:from>
      <xdr:col>3</xdr:col>
      <xdr:colOff>0</xdr:colOff>
      <xdr:row>10</xdr:row>
      <xdr:rowOff>0</xdr:rowOff>
    </xdr:from>
    <xdr:to>
      <xdr:col>3</xdr:col>
      <xdr:colOff>2425700</xdr:colOff>
      <xdr:row>11</xdr:row>
      <xdr:rowOff>0</xdr:rowOff>
    </xdr:to>
    <xdr:pic>
      <xdr:nvPicPr>
        <xdr:cNvPr id="5" name="Picture 4">
          <a:extLst>
            <a:ext uri="{FF2B5EF4-FFF2-40B4-BE49-F238E27FC236}">
              <a16:creationId xmlns:a16="http://schemas.microsoft.com/office/drawing/2014/main" id="{994EFF9B-7020-2D4D-B93F-99396950C51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71333" y="2616200"/>
          <a:ext cx="2425700" cy="279400"/>
        </a:xfrm>
        <a:prstGeom prst="rect">
          <a:avLst/>
        </a:prstGeom>
      </xdr:spPr>
    </xdr:pic>
    <xdr:clientData/>
  </xdr:twoCellAnchor>
  <xdr:twoCellAnchor editAs="oneCell">
    <xdr:from>
      <xdr:col>3</xdr:col>
      <xdr:colOff>0</xdr:colOff>
      <xdr:row>11</xdr:row>
      <xdr:rowOff>0</xdr:rowOff>
    </xdr:from>
    <xdr:to>
      <xdr:col>3</xdr:col>
      <xdr:colOff>2425700</xdr:colOff>
      <xdr:row>12</xdr:row>
      <xdr:rowOff>0</xdr:rowOff>
    </xdr:to>
    <xdr:pic>
      <xdr:nvPicPr>
        <xdr:cNvPr id="7" name="Picture 6">
          <a:extLst>
            <a:ext uri="{FF2B5EF4-FFF2-40B4-BE49-F238E27FC236}">
              <a16:creationId xmlns:a16="http://schemas.microsoft.com/office/drawing/2014/main" id="{FCEA09B7-2D29-4647-A5AD-556335CAB75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71333" y="2870200"/>
          <a:ext cx="2425700" cy="279400"/>
        </a:xfrm>
        <a:prstGeom prst="rect">
          <a:avLst/>
        </a:prstGeom>
      </xdr:spPr>
    </xdr:pic>
    <xdr:clientData/>
  </xdr:twoCellAnchor>
  <xdr:twoCellAnchor editAs="oneCell">
    <xdr:from>
      <xdr:col>3</xdr:col>
      <xdr:colOff>0</xdr:colOff>
      <xdr:row>12</xdr:row>
      <xdr:rowOff>0</xdr:rowOff>
    </xdr:from>
    <xdr:to>
      <xdr:col>3</xdr:col>
      <xdr:colOff>2425700</xdr:colOff>
      <xdr:row>13</xdr:row>
      <xdr:rowOff>0</xdr:rowOff>
    </xdr:to>
    <xdr:pic>
      <xdr:nvPicPr>
        <xdr:cNvPr id="9" name="Picture 8">
          <a:extLst>
            <a:ext uri="{FF2B5EF4-FFF2-40B4-BE49-F238E27FC236}">
              <a16:creationId xmlns:a16="http://schemas.microsoft.com/office/drawing/2014/main" id="{EEC5C748-9C05-3946-854A-2F8B252105D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71333" y="3124200"/>
          <a:ext cx="2425700" cy="279400"/>
        </a:xfrm>
        <a:prstGeom prst="rect">
          <a:avLst/>
        </a:prstGeom>
      </xdr:spPr>
    </xdr:pic>
    <xdr:clientData/>
  </xdr:twoCellAnchor>
  <xdr:twoCellAnchor editAs="oneCell">
    <xdr:from>
      <xdr:col>3</xdr:col>
      <xdr:colOff>0</xdr:colOff>
      <xdr:row>13</xdr:row>
      <xdr:rowOff>0</xdr:rowOff>
    </xdr:from>
    <xdr:to>
      <xdr:col>3</xdr:col>
      <xdr:colOff>2425700</xdr:colOff>
      <xdr:row>14</xdr:row>
      <xdr:rowOff>0</xdr:rowOff>
    </xdr:to>
    <xdr:pic>
      <xdr:nvPicPr>
        <xdr:cNvPr id="11" name="Picture 10">
          <a:extLst>
            <a:ext uri="{FF2B5EF4-FFF2-40B4-BE49-F238E27FC236}">
              <a16:creationId xmlns:a16="http://schemas.microsoft.com/office/drawing/2014/main" id="{A8239C46-05BE-C543-98C5-6536A4183CD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471333" y="3378200"/>
          <a:ext cx="2425700" cy="279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9</xdr:row>
      <xdr:rowOff>0</xdr:rowOff>
    </xdr:from>
    <xdr:to>
      <xdr:col>3</xdr:col>
      <xdr:colOff>2425700</xdr:colOff>
      <xdr:row>10</xdr:row>
      <xdr:rowOff>0</xdr:rowOff>
    </xdr:to>
    <xdr:pic>
      <xdr:nvPicPr>
        <xdr:cNvPr id="3" name="Picture 2">
          <a:extLst>
            <a:ext uri="{FF2B5EF4-FFF2-40B4-BE49-F238E27FC236}">
              <a16:creationId xmlns:a16="http://schemas.microsoft.com/office/drawing/2014/main" id="{56E4DA83-280B-F445-8A77-8D0C02166B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45933" y="2362200"/>
          <a:ext cx="2425700" cy="279400"/>
        </a:xfrm>
        <a:prstGeom prst="rect">
          <a:avLst/>
        </a:prstGeom>
      </xdr:spPr>
    </xdr:pic>
    <xdr:clientData/>
  </xdr:twoCellAnchor>
  <xdr:twoCellAnchor editAs="oneCell">
    <xdr:from>
      <xdr:col>3</xdr:col>
      <xdr:colOff>0</xdr:colOff>
      <xdr:row>10</xdr:row>
      <xdr:rowOff>0</xdr:rowOff>
    </xdr:from>
    <xdr:to>
      <xdr:col>3</xdr:col>
      <xdr:colOff>2425700</xdr:colOff>
      <xdr:row>11</xdr:row>
      <xdr:rowOff>0</xdr:rowOff>
    </xdr:to>
    <xdr:pic>
      <xdr:nvPicPr>
        <xdr:cNvPr id="5" name="Picture 4">
          <a:extLst>
            <a:ext uri="{FF2B5EF4-FFF2-40B4-BE49-F238E27FC236}">
              <a16:creationId xmlns:a16="http://schemas.microsoft.com/office/drawing/2014/main" id="{4106DEA4-8F99-1647-9FBF-70B2522A416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45933" y="2616200"/>
          <a:ext cx="2425700" cy="279400"/>
        </a:xfrm>
        <a:prstGeom prst="rect">
          <a:avLst/>
        </a:prstGeom>
      </xdr:spPr>
    </xdr:pic>
    <xdr:clientData/>
  </xdr:twoCellAnchor>
  <xdr:twoCellAnchor editAs="oneCell">
    <xdr:from>
      <xdr:col>3</xdr:col>
      <xdr:colOff>0</xdr:colOff>
      <xdr:row>11</xdr:row>
      <xdr:rowOff>0</xdr:rowOff>
    </xdr:from>
    <xdr:to>
      <xdr:col>3</xdr:col>
      <xdr:colOff>2425700</xdr:colOff>
      <xdr:row>12</xdr:row>
      <xdr:rowOff>0</xdr:rowOff>
    </xdr:to>
    <xdr:pic>
      <xdr:nvPicPr>
        <xdr:cNvPr id="7" name="Picture 6">
          <a:extLst>
            <a:ext uri="{FF2B5EF4-FFF2-40B4-BE49-F238E27FC236}">
              <a16:creationId xmlns:a16="http://schemas.microsoft.com/office/drawing/2014/main" id="{520E83C6-B03D-CF4D-B146-3277768519B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45933" y="2870200"/>
          <a:ext cx="2425700" cy="279400"/>
        </a:xfrm>
        <a:prstGeom prst="rect">
          <a:avLst/>
        </a:prstGeom>
      </xdr:spPr>
    </xdr:pic>
    <xdr:clientData/>
  </xdr:twoCellAnchor>
  <xdr:twoCellAnchor editAs="oneCell">
    <xdr:from>
      <xdr:col>3</xdr:col>
      <xdr:colOff>0</xdr:colOff>
      <xdr:row>12</xdr:row>
      <xdr:rowOff>0</xdr:rowOff>
    </xdr:from>
    <xdr:to>
      <xdr:col>3</xdr:col>
      <xdr:colOff>2425700</xdr:colOff>
      <xdr:row>13</xdr:row>
      <xdr:rowOff>0</xdr:rowOff>
    </xdr:to>
    <xdr:pic>
      <xdr:nvPicPr>
        <xdr:cNvPr id="9" name="Picture 8">
          <a:extLst>
            <a:ext uri="{FF2B5EF4-FFF2-40B4-BE49-F238E27FC236}">
              <a16:creationId xmlns:a16="http://schemas.microsoft.com/office/drawing/2014/main" id="{A1DA54D8-0DD4-354C-A00B-D8F117BBDFB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45933" y="3124200"/>
          <a:ext cx="2425700" cy="279400"/>
        </a:xfrm>
        <a:prstGeom prst="rect">
          <a:avLst/>
        </a:prstGeom>
      </xdr:spPr>
    </xdr:pic>
    <xdr:clientData/>
  </xdr:twoCellAnchor>
  <xdr:twoCellAnchor editAs="oneCell">
    <xdr:from>
      <xdr:col>3</xdr:col>
      <xdr:colOff>0</xdr:colOff>
      <xdr:row>13</xdr:row>
      <xdr:rowOff>0</xdr:rowOff>
    </xdr:from>
    <xdr:to>
      <xdr:col>3</xdr:col>
      <xdr:colOff>2425700</xdr:colOff>
      <xdr:row>14</xdr:row>
      <xdr:rowOff>0</xdr:rowOff>
    </xdr:to>
    <xdr:pic>
      <xdr:nvPicPr>
        <xdr:cNvPr id="11" name="Picture 10">
          <a:extLst>
            <a:ext uri="{FF2B5EF4-FFF2-40B4-BE49-F238E27FC236}">
              <a16:creationId xmlns:a16="http://schemas.microsoft.com/office/drawing/2014/main" id="{70AA90EF-185B-8645-89C9-B7E5C251043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445933" y="3378200"/>
          <a:ext cx="2425700" cy="279400"/>
        </a:xfrm>
        <a:prstGeom prst="rect">
          <a:avLst/>
        </a:prstGeom>
      </xdr:spPr>
    </xdr:pic>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election activeCell="D10" sqref="D10"/>
    </sheetView>
  </sheetViews>
  <sheetFormatPr baseColWidth="10" defaultColWidth="10" defaultRowHeight="13" customHeight="1" x14ac:dyDescent="0.15"/>
  <cols>
    <col min="1" max="1" width="2" customWidth="1"/>
    <col min="2" max="4" width="33.6640625" customWidth="1"/>
  </cols>
  <sheetData>
    <row r="3" spans="2:4" ht="50" customHeight="1" x14ac:dyDescent="0.15">
      <c r="B3" s="41" t="s">
        <v>0</v>
      </c>
      <c r="C3" s="42"/>
      <c r="D3" s="42"/>
    </row>
    <row r="7" spans="2:4" ht="19" x14ac:dyDescent="0.15">
      <c r="B7" s="1" t="s">
        <v>1</v>
      </c>
      <c r="C7" s="1" t="s">
        <v>2</v>
      </c>
      <c r="D7" s="1" t="s">
        <v>3</v>
      </c>
    </row>
    <row r="9" spans="2:4" ht="17" x14ac:dyDescent="0.15">
      <c r="B9" s="2" t="s">
        <v>4</v>
      </c>
      <c r="C9" s="2"/>
      <c r="D9" s="2"/>
    </row>
    <row r="10" spans="2:4" ht="17" x14ac:dyDescent="0.15">
      <c r="B10" s="3"/>
      <c r="C10" s="3" t="s">
        <v>4</v>
      </c>
      <c r="D10" s="4" t="s">
        <v>5</v>
      </c>
    </row>
    <row r="11" spans="2:4" ht="17" x14ac:dyDescent="0.15">
      <c r="B11" s="2" t="s">
        <v>17</v>
      </c>
      <c r="C11" s="2"/>
      <c r="D11" s="2"/>
    </row>
    <row r="12" spans="2:4" ht="17" x14ac:dyDescent="0.15">
      <c r="B12" s="3"/>
      <c r="C12" s="3" t="s">
        <v>17</v>
      </c>
      <c r="D12" s="4" t="s">
        <v>18</v>
      </c>
    </row>
    <row r="13" spans="2:4" ht="17" x14ac:dyDescent="0.15">
      <c r="B13" s="2" t="s">
        <v>21</v>
      </c>
      <c r="C13" s="2"/>
      <c r="D13" s="2"/>
    </row>
    <row r="14" spans="2:4" ht="17" x14ac:dyDescent="0.15">
      <c r="B14" s="3"/>
      <c r="C14" s="3" t="s">
        <v>21</v>
      </c>
      <c r="D14" s="4" t="s">
        <v>22</v>
      </c>
    </row>
  </sheetData>
  <mergeCells count="1">
    <mergeCell ref="B3:D3"/>
  </mergeCells>
  <hyperlinks>
    <hyperlink ref="D10" location="'6 Trapezoid Ring - 6 Trapezoid '!R2C1" display="6 Trapezoid Ring - 6 Trapezoid " xr:uid="{00000000-0004-0000-0000-000000000000}"/>
    <hyperlink ref="D12" location="'8 Trapezoid Ring - 8 Trapezoid '!R2C1" display="8 Trapezoid Ring - 8 Trapezoid " xr:uid="{00000000-0004-0000-0000-000001000000}"/>
    <hyperlink ref="D14" location="'12 Trapezoid Ring - 12 Trapezoi'!R2C1" display="12 Trapezoid Ring - 12 Trapezoi"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V16"/>
  <sheetViews>
    <sheetView showGridLines="0" showRowColHeaders="0" tabSelected="1" zoomScale="150" zoomScaleNormal="150" workbookViewId="0">
      <selection activeCell="B3" sqref="B3"/>
    </sheetView>
  </sheetViews>
  <sheetFormatPr baseColWidth="10" defaultColWidth="0" defaultRowHeight="20" customHeight="1" zeroHeight="1" x14ac:dyDescent="0.15"/>
  <cols>
    <col min="1" max="1" width="27" style="5" customWidth="1"/>
    <col min="2" max="2" width="8.6640625" style="5" customWidth="1"/>
    <col min="3" max="3" width="11.5" style="5" customWidth="1"/>
    <col min="4" max="4" width="32" style="5" customWidth="1"/>
    <col min="5" max="5" width="7.33203125" style="5" customWidth="1"/>
    <col min="6" max="6" width="8.33203125" style="5" customWidth="1"/>
    <col min="7" max="7" width="3.83203125" style="5" customWidth="1"/>
    <col min="8" max="256" width="16.33203125" style="5" hidden="1" customWidth="1"/>
    <col min="257" max="16384" width="16.33203125" hidden="1"/>
  </cols>
  <sheetData>
    <row r="1" spans="1:7" ht="19.75" customHeight="1" x14ac:dyDescent="0.15">
      <c r="A1" s="51" t="s">
        <v>4</v>
      </c>
      <c r="B1" s="51"/>
      <c r="C1" s="51"/>
      <c r="D1" s="51"/>
      <c r="E1" s="51"/>
      <c r="F1" s="51"/>
      <c r="G1" s="51"/>
    </row>
    <row r="2" spans="1:7" ht="20.75" customHeight="1" x14ac:dyDescent="0.15">
      <c r="A2" s="45" t="s">
        <v>6</v>
      </c>
      <c r="B2" s="46"/>
      <c r="C2" s="47"/>
      <c r="D2" s="47"/>
      <c r="E2" s="47"/>
      <c r="F2" s="47"/>
      <c r="G2" s="47"/>
    </row>
    <row r="3" spans="1:7" ht="22" customHeight="1" x14ac:dyDescent="0.15">
      <c r="A3" s="24" t="s">
        <v>26</v>
      </c>
      <c r="B3" s="34">
        <v>100</v>
      </c>
      <c r="C3" s="16" t="s">
        <v>7</v>
      </c>
      <c r="D3" s="53" t="s">
        <v>8</v>
      </c>
      <c r="E3" s="54"/>
      <c r="F3" s="54"/>
      <c r="G3" s="6"/>
    </row>
    <row r="4" spans="1:7" ht="22" customHeight="1" x14ac:dyDescent="0.15">
      <c r="A4" s="7"/>
      <c r="B4" s="52" t="s">
        <v>9</v>
      </c>
      <c r="C4" s="44"/>
      <c r="D4" s="44"/>
      <c r="E4" s="44"/>
      <c r="F4" s="44"/>
      <c r="G4" s="8"/>
    </row>
    <row r="5" spans="1:7" ht="22" customHeight="1" x14ac:dyDescent="0.15">
      <c r="A5" s="28" t="s">
        <v>25</v>
      </c>
      <c r="B5" s="35">
        <v>75</v>
      </c>
      <c r="C5" s="17" t="s">
        <v>7</v>
      </c>
      <c r="D5" s="56" t="s">
        <v>10</v>
      </c>
      <c r="E5" s="44"/>
      <c r="F5" s="44"/>
      <c r="G5" s="8"/>
    </row>
    <row r="6" spans="1:7" ht="22" customHeight="1" x14ac:dyDescent="0.15">
      <c r="A6" s="7"/>
      <c r="B6" s="55" t="s">
        <v>11</v>
      </c>
      <c r="C6" s="44"/>
      <c r="D6" s="44"/>
      <c r="E6" s="44"/>
      <c r="F6" s="44"/>
      <c r="G6" s="8"/>
    </row>
    <row r="7" spans="1:7" ht="22" customHeight="1" x14ac:dyDescent="0.15">
      <c r="A7" s="29" t="s">
        <v>24</v>
      </c>
      <c r="B7" s="15">
        <f>(B3-B5)/2*1.732</f>
        <v>21.65</v>
      </c>
      <c r="C7" s="18" t="s">
        <v>7</v>
      </c>
      <c r="D7" s="19" t="s">
        <v>12</v>
      </c>
      <c r="E7" s="20">
        <f>B7/25.4</f>
        <v>0.85236220472440949</v>
      </c>
      <c r="F7" s="40" t="s">
        <v>13</v>
      </c>
      <c r="G7" s="9"/>
    </row>
    <row r="8" spans="1:7" ht="22" customHeight="1" x14ac:dyDescent="0.15">
      <c r="A8" s="49" t="s">
        <v>14</v>
      </c>
      <c r="B8" s="50"/>
      <c r="C8" s="44"/>
      <c r="D8" s="44"/>
      <c r="E8" s="44"/>
      <c r="F8" s="44"/>
      <c r="G8" s="44"/>
    </row>
    <row r="9" spans="1:7" ht="22" customHeight="1" x14ac:dyDescent="0.15">
      <c r="A9" s="10"/>
      <c r="B9" s="48" t="s">
        <v>15</v>
      </c>
      <c r="C9" s="44"/>
      <c r="D9" s="44"/>
      <c r="E9" s="44"/>
      <c r="F9" s="44"/>
      <c r="G9" s="7"/>
    </row>
    <row r="10" spans="1:7" ht="22" customHeight="1" x14ac:dyDescent="0.15">
      <c r="A10" s="37" t="s">
        <v>31</v>
      </c>
      <c r="B10" s="38">
        <f>B3+12</f>
        <v>112</v>
      </c>
      <c r="C10" s="21" t="s">
        <v>7</v>
      </c>
      <c r="D10" s="22"/>
      <c r="E10" s="39">
        <f>B10/25.4</f>
        <v>4.409448818897638</v>
      </c>
      <c r="F10" s="21" t="s">
        <v>13</v>
      </c>
      <c r="G10" s="7"/>
    </row>
    <row r="11" spans="1:7" ht="22" customHeight="1" x14ac:dyDescent="0.15">
      <c r="A11" s="37" t="s">
        <v>33</v>
      </c>
      <c r="B11" s="38">
        <f>B3+B5+12+(B3-B5)/2</f>
        <v>199.5</v>
      </c>
      <c r="C11" s="21" t="s">
        <v>7</v>
      </c>
      <c r="D11" s="22"/>
      <c r="E11" s="39">
        <f>B11/25.4</f>
        <v>7.8543307086614176</v>
      </c>
      <c r="F11" s="21" t="s">
        <v>13</v>
      </c>
      <c r="G11" s="7"/>
    </row>
    <row r="12" spans="1:7" ht="22" customHeight="1" x14ac:dyDescent="0.15">
      <c r="A12" s="37" t="s">
        <v>34</v>
      </c>
      <c r="B12" s="38">
        <f>B3*2+B5+12</f>
        <v>287</v>
      </c>
      <c r="C12" s="21" t="s">
        <v>7</v>
      </c>
      <c r="D12" s="22"/>
      <c r="E12" s="39">
        <f>B12/25.4</f>
        <v>11.299212598425198</v>
      </c>
      <c r="F12" s="21" t="s">
        <v>13</v>
      </c>
      <c r="G12" s="7"/>
    </row>
    <row r="13" spans="1:7" ht="22" customHeight="1" x14ac:dyDescent="0.15">
      <c r="A13" s="37" t="s">
        <v>35</v>
      </c>
      <c r="B13" s="38">
        <f>(B3*2)+(B5*2)+12+(B3-B5)/2</f>
        <v>374.5</v>
      </c>
      <c r="C13" s="21" t="s">
        <v>7</v>
      </c>
      <c r="D13" s="23"/>
      <c r="E13" s="39">
        <f>B13/25.4</f>
        <v>14.744094488188978</v>
      </c>
      <c r="F13" s="21" t="s">
        <v>13</v>
      </c>
      <c r="G13" s="7"/>
    </row>
    <row r="14" spans="1:7" ht="22" customHeight="1" x14ac:dyDescent="0.15">
      <c r="A14" s="37" t="s">
        <v>36</v>
      </c>
      <c r="B14" s="38">
        <f>(B3*3+B5*2)+12</f>
        <v>462</v>
      </c>
      <c r="C14" s="21" t="s">
        <v>7</v>
      </c>
      <c r="D14" s="22"/>
      <c r="E14" s="39">
        <f>B14/25.4</f>
        <v>18.188976377952756</v>
      </c>
      <c r="F14" s="21" t="s">
        <v>13</v>
      </c>
      <c r="G14" s="7"/>
    </row>
    <row r="15" spans="1:7" ht="22" customHeight="1" x14ac:dyDescent="0.15">
      <c r="A15" s="7"/>
      <c r="B15" s="49" t="s">
        <v>16</v>
      </c>
      <c r="C15" s="44"/>
      <c r="D15" s="44"/>
      <c r="E15" s="44"/>
      <c r="F15" s="44"/>
      <c r="G15" s="11"/>
    </row>
    <row r="16" spans="1:7" ht="70" customHeight="1" x14ac:dyDescent="0.15">
      <c r="A16" s="33" t="s">
        <v>32</v>
      </c>
      <c r="B16" s="43" t="s">
        <v>29</v>
      </c>
      <c r="C16" s="44"/>
      <c r="D16" s="44"/>
      <c r="E16" s="44"/>
      <c r="F16" s="44"/>
      <c r="G16" s="12"/>
    </row>
  </sheetData>
  <sheetProtection algorithmName="SHA-512" hashValue="A2jZjrD5VytGi3O6jz6C/2GlAWVTxIUbDfvxkijdn3PDyVttod8fPen1R0Bs2P+NtyWEGeGm6zNwooHn3zp99w==" saltValue="YIznRS+8MeFdvhlG2UaCBg==" spinCount="100000" sheet="1" objects="1" scenarios="1"/>
  <mergeCells count="10">
    <mergeCell ref="B16:F16"/>
    <mergeCell ref="A2:G2"/>
    <mergeCell ref="B9:F9"/>
    <mergeCell ref="A8:G8"/>
    <mergeCell ref="A1:G1"/>
    <mergeCell ref="B15:F15"/>
    <mergeCell ref="B4:F4"/>
    <mergeCell ref="D3:F3"/>
    <mergeCell ref="B6:F6"/>
    <mergeCell ref="D5:F5"/>
  </mergeCells>
  <pageMargins left="0.5" right="0.5" top="0.75" bottom="0.75" header="0.27777800000000002" footer="0.27777800000000002"/>
  <pageSetup scale="90"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V16"/>
  <sheetViews>
    <sheetView showGridLines="0" showRowColHeaders="0" zoomScale="150" zoomScaleNormal="150" workbookViewId="0">
      <selection activeCell="B3" sqref="B3"/>
    </sheetView>
  </sheetViews>
  <sheetFormatPr baseColWidth="10" defaultColWidth="0" defaultRowHeight="20" customHeight="1" zeroHeight="1" x14ac:dyDescent="0.15"/>
  <cols>
    <col min="1" max="1" width="26.6640625" style="13" customWidth="1"/>
    <col min="2" max="2" width="8.6640625" style="13" customWidth="1"/>
    <col min="3" max="3" width="11.5" style="13" customWidth="1"/>
    <col min="4" max="4" width="32" style="13" customWidth="1"/>
    <col min="5" max="5" width="7.33203125" style="13" customWidth="1"/>
    <col min="6" max="6" width="8.33203125" style="13" customWidth="1"/>
    <col min="7" max="7" width="3.5" style="13" customWidth="1"/>
    <col min="8" max="256" width="16.33203125" style="13" hidden="1" customWidth="1"/>
    <col min="257" max="16384" width="16.33203125" hidden="1"/>
  </cols>
  <sheetData>
    <row r="1" spans="1:7" ht="19.75" customHeight="1" x14ac:dyDescent="0.15">
      <c r="A1" s="51" t="s">
        <v>17</v>
      </c>
      <c r="B1" s="51"/>
      <c r="C1" s="51"/>
      <c r="D1" s="51"/>
      <c r="E1" s="51"/>
      <c r="F1" s="51"/>
      <c r="G1" s="51"/>
    </row>
    <row r="2" spans="1:7" ht="20.75" customHeight="1" x14ac:dyDescent="0.15">
      <c r="A2" s="45" t="s">
        <v>19</v>
      </c>
      <c r="B2" s="46"/>
      <c r="C2" s="47"/>
      <c r="D2" s="47"/>
      <c r="E2" s="47"/>
      <c r="F2" s="47"/>
      <c r="G2" s="47"/>
    </row>
    <row r="3" spans="1:7" ht="22" customHeight="1" x14ac:dyDescent="0.15">
      <c r="A3" s="24" t="s">
        <v>26</v>
      </c>
      <c r="B3" s="34">
        <v>100</v>
      </c>
      <c r="C3" s="16" t="s">
        <v>7</v>
      </c>
      <c r="D3" s="53" t="s">
        <v>20</v>
      </c>
      <c r="E3" s="54"/>
      <c r="F3" s="54"/>
      <c r="G3" s="25"/>
    </row>
    <row r="4" spans="1:7" ht="22" customHeight="1" x14ac:dyDescent="0.15">
      <c r="A4" s="26"/>
      <c r="B4" s="52" t="s">
        <v>9</v>
      </c>
      <c r="C4" s="44"/>
      <c r="D4" s="44"/>
      <c r="E4" s="44"/>
      <c r="F4" s="44"/>
      <c r="G4" s="27"/>
    </row>
    <row r="5" spans="1:7" ht="22" customHeight="1" x14ac:dyDescent="0.15">
      <c r="A5" s="28" t="s">
        <v>27</v>
      </c>
      <c r="B5" s="36">
        <v>84</v>
      </c>
      <c r="C5" s="17" t="s">
        <v>7</v>
      </c>
      <c r="D5" s="56" t="s">
        <v>10</v>
      </c>
      <c r="E5" s="44"/>
      <c r="F5" s="44"/>
      <c r="G5" s="27"/>
    </row>
    <row r="6" spans="1:7" ht="22" customHeight="1" x14ac:dyDescent="0.15">
      <c r="A6" s="26"/>
      <c r="B6" s="55" t="s">
        <v>11</v>
      </c>
      <c r="C6" s="44"/>
      <c r="D6" s="44"/>
      <c r="E6" s="44"/>
      <c r="F6" s="44"/>
      <c r="G6" s="27"/>
    </row>
    <row r="7" spans="1:7" ht="22" customHeight="1" x14ac:dyDescent="0.15">
      <c r="A7" s="29" t="s">
        <v>24</v>
      </c>
      <c r="B7" s="15">
        <f>(B3-B5)/2*2.414</f>
        <v>19.312000000000001</v>
      </c>
      <c r="C7" s="18" t="s">
        <v>7</v>
      </c>
      <c r="D7" s="19" t="s">
        <v>12</v>
      </c>
      <c r="E7" s="20">
        <f>B7/25.4</f>
        <v>0.76031496062992132</v>
      </c>
      <c r="F7" s="40" t="s">
        <v>13</v>
      </c>
      <c r="G7" s="30"/>
    </row>
    <row r="8" spans="1:7" ht="22" customHeight="1" x14ac:dyDescent="0.15">
      <c r="A8" s="49" t="s">
        <v>14</v>
      </c>
      <c r="B8" s="50"/>
      <c r="C8" s="44"/>
      <c r="D8" s="44"/>
      <c r="E8" s="44"/>
      <c r="F8" s="44"/>
      <c r="G8" s="44"/>
    </row>
    <row r="9" spans="1:7" ht="22" customHeight="1" x14ac:dyDescent="0.15">
      <c r="A9" s="31"/>
      <c r="B9" s="48" t="s">
        <v>15</v>
      </c>
      <c r="C9" s="44"/>
      <c r="D9" s="44"/>
      <c r="E9" s="44"/>
      <c r="F9" s="44"/>
      <c r="G9" s="26"/>
    </row>
    <row r="10" spans="1:7" ht="22" customHeight="1" x14ac:dyDescent="0.15">
      <c r="A10" s="37" t="s">
        <v>31</v>
      </c>
      <c r="B10" s="38">
        <f>B3+12</f>
        <v>112</v>
      </c>
      <c r="C10" s="21" t="s">
        <v>7</v>
      </c>
      <c r="D10" s="22"/>
      <c r="E10" s="39">
        <f>B10/25.4</f>
        <v>4.409448818897638</v>
      </c>
      <c r="F10" s="21" t="s">
        <v>13</v>
      </c>
      <c r="G10" s="26"/>
    </row>
    <row r="11" spans="1:7" ht="22" customHeight="1" x14ac:dyDescent="0.15">
      <c r="A11" s="37" t="s">
        <v>33</v>
      </c>
      <c r="B11" s="38">
        <f>B3+B5+12+(B3-B5)/2</f>
        <v>204</v>
      </c>
      <c r="C11" s="21" t="s">
        <v>7</v>
      </c>
      <c r="D11" s="22"/>
      <c r="E11" s="39">
        <f>B11/25.4</f>
        <v>8.0314960629921259</v>
      </c>
      <c r="F11" s="21" t="s">
        <v>13</v>
      </c>
      <c r="G11" s="26"/>
    </row>
    <row r="12" spans="1:7" ht="22" customHeight="1" x14ac:dyDescent="0.15">
      <c r="A12" s="37" t="s">
        <v>34</v>
      </c>
      <c r="B12" s="38">
        <f>B3*2+B5+12</f>
        <v>296</v>
      </c>
      <c r="C12" s="21" t="s">
        <v>7</v>
      </c>
      <c r="D12" s="22"/>
      <c r="E12" s="39">
        <f>B12/25.4</f>
        <v>11.653543307086615</v>
      </c>
      <c r="F12" s="21" t="s">
        <v>13</v>
      </c>
      <c r="G12" s="26"/>
    </row>
    <row r="13" spans="1:7" ht="22" customHeight="1" x14ac:dyDescent="0.15">
      <c r="A13" s="37" t="s">
        <v>35</v>
      </c>
      <c r="B13" s="38">
        <f>(B3*2)+(B5*2)+12+(B3-B5)/2</f>
        <v>388</v>
      </c>
      <c r="C13" s="21" t="s">
        <v>7</v>
      </c>
      <c r="D13" s="22"/>
      <c r="E13" s="39">
        <f>B13/25.4</f>
        <v>15.275590551181104</v>
      </c>
      <c r="F13" s="21" t="s">
        <v>13</v>
      </c>
      <c r="G13" s="26"/>
    </row>
    <row r="14" spans="1:7" ht="22" customHeight="1" x14ac:dyDescent="0.15">
      <c r="A14" s="37" t="s">
        <v>36</v>
      </c>
      <c r="B14" s="38">
        <f>(B3*3+B5*2)+12</f>
        <v>480</v>
      </c>
      <c r="C14" s="21" t="s">
        <v>7</v>
      </c>
      <c r="D14" s="22"/>
      <c r="E14" s="39">
        <f>B14/25.4</f>
        <v>18.897637795275593</v>
      </c>
      <c r="F14" s="21" t="s">
        <v>13</v>
      </c>
      <c r="G14" s="26"/>
    </row>
    <row r="15" spans="1:7" ht="22" customHeight="1" x14ac:dyDescent="0.15">
      <c r="A15" s="26"/>
      <c r="B15" s="49" t="s">
        <v>16</v>
      </c>
      <c r="C15" s="44"/>
      <c r="D15" s="44"/>
      <c r="E15" s="44"/>
      <c r="F15" s="44"/>
      <c r="G15" s="32"/>
    </row>
    <row r="16" spans="1:7" ht="70" customHeight="1" x14ac:dyDescent="0.15">
      <c r="A16" s="33" t="s">
        <v>32</v>
      </c>
      <c r="B16" s="57" t="s">
        <v>28</v>
      </c>
      <c r="C16" s="58"/>
      <c r="D16" s="58"/>
      <c r="E16" s="58"/>
      <c r="F16" s="58"/>
      <c r="G16" s="11"/>
    </row>
  </sheetData>
  <sheetProtection algorithmName="SHA-512" hashValue="mG90JtHjvb6JTCLjE8/Z1A7G9vQvyFLcoYh4f+4ZXbcMCqcU1xNm6gQr7JDezLZOd32i50t6Sm+gXF221Cs/Fw==" saltValue="DmvgNgLBOBlEV2OMesL8PQ==" spinCount="100000" sheet="1" objects="1" scenarios="1"/>
  <mergeCells count="10">
    <mergeCell ref="B16:F16"/>
    <mergeCell ref="A2:G2"/>
    <mergeCell ref="B9:F9"/>
    <mergeCell ref="A8:G8"/>
    <mergeCell ref="A1:G1"/>
    <mergeCell ref="B15:F15"/>
    <mergeCell ref="B4:F4"/>
    <mergeCell ref="D3:F3"/>
    <mergeCell ref="B6:F6"/>
    <mergeCell ref="D5:F5"/>
  </mergeCells>
  <pageMargins left="0.5" right="0.5" top="0.75" bottom="0.75" header="0.27777800000000002" footer="0.27777800000000002"/>
  <pageSetup orientation="portrait"/>
  <headerFooter>
    <oddFooter>&amp;C&amp;"Helvetica Neue,Regular"&amp;12&amp;K000000&amp;P</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IV16"/>
  <sheetViews>
    <sheetView showGridLines="0" showRowColHeaders="0" zoomScale="150" zoomScaleNormal="150" workbookViewId="0">
      <selection activeCell="B3" sqref="B3"/>
    </sheetView>
  </sheetViews>
  <sheetFormatPr baseColWidth="10" defaultColWidth="0" defaultRowHeight="20" customHeight="1" zeroHeight="1" x14ac:dyDescent="0.15"/>
  <cols>
    <col min="1" max="1" width="27" style="14" customWidth="1"/>
    <col min="2" max="2" width="8.6640625" style="14" customWidth="1"/>
    <col min="3" max="3" width="11.5" style="14" customWidth="1"/>
    <col min="4" max="4" width="32" style="14" customWidth="1"/>
    <col min="5" max="5" width="7.33203125" style="14" customWidth="1"/>
    <col min="6" max="6" width="8.33203125" style="14" customWidth="1"/>
    <col min="7" max="7" width="3.5" style="14" customWidth="1"/>
    <col min="8" max="256" width="16.33203125" style="14" hidden="1" customWidth="1"/>
    <col min="257" max="16384" width="16.33203125" hidden="1"/>
  </cols>
  <sheetData>
    <row r="1" spans="1:7" ht="19.75" customHeight="1" x14ac:dyDescent="0.15">
      <c r="A1" s="51" t="s">
        <v>21</v>
      </c>
      <c r="B1" s="51"/>
      <c r="C1" s="51"/>
      <c r="D1" s="51"/>
      <c r="E1" s="51"/>
      <c r="F1" s="51"/>
      <c r="G1" s="51"/>
    </row>
    <row r="2" spans="1:7" ht="22" customHeight="1" x14ac:dyDescent="0.15">
      <c r="A2" s="45" t="s">
        <v>23</v>
      </c>
      <c r="B2" s="46"/>
      <c r="C2" s="47"/>
      <c r="D2" s="47"/>
      <c r="E2" s="47"/>
      <c r="F2" s="47"/>
      <c r="G2" s="47"/>
    </row>
    <row r="3" spans="1:7" ht="22" customHeight="1" x14ac:dyDescent="0.15">
      <c r="A3" s="24" t="s">
        <v>26</v>
      </c>
      <c r="B3" s="34">
        <v>100</v>
      </c>
      <c r="C3" s="16" t="s">
        <v>7</v>
      </c>
      <c r="D3" s="53" t="s">
        <v>20</v>
      </c>
      <c r="E3" s="54"/>
      <c r="F3" s="54"/>
      <c r="G3" s="25"/>
    </row>
    <row r="4" spans="1:7" ht="22" customHeight="1" x14ac:dyDescent="0.15">
      <c r="A4" s="26"/>
      <c r="B4" s="52" t="s">
        <v>9</v>
      </c>
      <c r="C4" s="44"/>
      <c r="D4" s="44"/>
      <c r="E4" s="44"/>
      <c r="F4" s="44"/>
      <c r="G4" s="27"/>
    </row>
    <row r="5" spans="1:7" ht="22" customHeight="1" x14ac:dyDescent="0.15">
      <c r="A5" s="28" t="s">
        <v>25</v>
      </c>
      <c r="B5" s="36">
        <v>91</v>
      </c>
      <c r="C5" s="17" t="s">
        <v>7</v>
      </c>
      <c r="D5" s="56" t="s">
        <v>10</v>
      </c>
      <c r="E5" s="44"/>
      <c r="F5" s="44"/>
      <c r="G5" s="27"/>
    </row>
    <row r="6" spans="1:7" ht="22" customHeight="1" x14ac:dyDescent="0.15">
      <c r="A6" s="26"/>
      <c r="B6" s="55" t="s">
        <v>11</v>
      </c>
      <c r="C6" s="44"/>
      <c r="D6" s="44"/>
      <c r="E6" s="44"/>
      <c r="F6" s="44"/>
      <c r="G6" s="27"/>
    </row>
    <row r="7" spans="1:7" ht="22" customHeight="1" x14ac:dyDescent="0.15">
      <c r="A7" s="29" t="s">
        <v>24</v>
      </c>
      <c r="B7" s="15">
        <f>(B3-B5)/2*3.732</f>
        <v>16.794</v>
      </c>
      <c r="C7" s="18" t="s">
        <v>7</v>
      </c>
      <c r="D7" s="19" t="s">
        <v>12</v>
      </c>
      <c r="E7" s="20">
        <f>B7/25.4</f>
        <v>0.66118110236220473</v>
      </c>
      <c r="F7" s="40" t="s">
        <v>13</v>
      </c>
      <c r="G7" s="30"/>
    </row>
    <row r="8" spans="1:7" ht="22" customHeight="1" x14ac:dyDescent="0.15">
      <c r="A8" s="49" t="s">
        <v>14</v>
      </c>
      <c r="B8" s="50"/>
      <c r="C8" s="44"/>
      <c r="D8" s="44"/>
      <c r="E8" s="44"/>
      <c r="F8" s="44"/>
      <c r="G8" s="44"/>
    </row>
    <row r="9" spans="1:7" ht="22" customHeight="1" x14ac:dyDescent="0.15">
      <c r="A9" s="31"/>
      <c r="B9" s="48" t="s">
        <v>15</v>
      </c>
      <c r="C9" s="44"/>
      <c r="D9" s="44"/>
      <c r="E9" s="44"/>
      <c r="F9" s="44"/>
      <c r="G9" s="26"/>
    </row>
    <row r="10" spans="1:7" ht="22" customHeight="1" x14ac:dyDescent="0.15">
      <c r="A10" s="37" t="s">
        <v>31</v>
      </c>
      <c r="B10" s="38">
        <f>B3+12</f>
        <v>112</v>
      </c>
      <c r="C10" s="21" t="s">
        <v>7</v>
      </c>
      <c r="D10" s="22"/>
      <c r="E10" s="39">
        <f>B10/25.4</f>
        <v>4.409448818897638</v>
      </c>
      <c r="F10" s="21" t="s">
        <v>13</v>
      </c>
      <c r="G10" s="26"/>
    </row>
    <row r="11" spans="1:7" ht="22" customHeight="1" x14ac:dyDescent="0.15">
      <c r="A11" s="37" t="s">
        <v>33</v>
      </c>
      <c r="B11" s="38">
        <f>B3+B5+12+(B3-B5)/2</f>
        <v>207.5</v>
      </c>
      <c r="C11" s="21" t="s">
        <v>7</v>
      </c>
      <c r="D11" s="22"/>
      <c r="E11" s="39">
        <f>B11/25.4</f>
        <v>8.1692913385826778</v>
      </c>
      <c r="F11" s="21" t="s">
        <v>13</v>
      </c>
      <c r="G11" s="26"/>
    </row>
    <row r="12" spans="1:7" ht="22" customHeight="1" x14ac:dyDescent="0.15">
      <c r="A12" s="37" t="s">
        <v>34</v>
      </c>
      <c r="B12" s="38">
        <f>B3*2+B5+12</f>
        <v>303</v>
      </c>
      <c r="C12" s="21" t="s">
        <v>7</v>
      </c>
      <c r="D12" s="22"/>
      <c r="E12" s="39">
        <f>B12/25.4</f>
        <v>11.929133858267717</v>
      </c>
      <c r="F12" s="21" t="s">
        <v>13</v>
      </c>
      <c r="G12" s="26"/>
    </row>
    <row r="13" spans="1:7" ht="22" customHeight="1" x14ac:dyDescent="0.15">
      <c r="A13" s="37" t="s">
        <v>35</v>
      </c>
      <c r="B13" s="38">
        <f>(B3*2)+(B5*2)+12+(B3-B5)/2</f>
        <v>398.5</v>
      </c>
      <c r="C13" s="21" t="s">
        <v>7</v>
      </c>
      <c r="D13" s="22"/>
      <c r="E13" s="39">
        <f>B13/25.4</f>
        <v>15.688976377952757</v>
      </c>
      <c r="F13" s="21" t="s">
        <v>13</v>
      </c>
      <c r="G13" s="26"/>
    </row>
    <row r="14" spans="1:7" ht="22" customHeight="1" x14ac:dyDescent="0.15">
      <c r="A14" s="37" t="s">
        <v>36</v>
      </c>
      <c r="B14" s="38">
        <f>(B3*3+B5*2)+12</f>
        <v>494</v>
      </c>
      <c r="C14" s="21" t="s">
        <v>7</v>
      </c>
      <c r="D14" s="22"/>
      <c r="E14" s="39">
        <f>B14/25.4</f>
        <v>19.448818897637796</v>
      </c>
      <c r="F14" s="21" t="s">
        <v>13</v>
      </c>
      <c r="G14" s="26"/>
    </row>
    <row r="15" spans="1:7" ht="22" customHeight="1" x14ac:dyDescent="0.15">
      <c r="A15" s="26"/>
      <c r="B15" s="49" t="s">
        <v>16</v>
      </c>
      <c r="C15" s="44"/>
      <c r="D15" s="44"/>
      <c r="E15" s="44"/>
      <c r="F15" s="44"/>
      <c r="G15" s="32"/>
    </row>
    <row r="16" spans="1:7" ht="70" customHeight="1" x14ac:dyDescent="0.15">
      <c r="A16" s="33" t="s">
        <v>32</v>
      </c>
      <c r="B16" s="57" t="s">
        <v>30</v>
      </c>
      <c r="C16" s="58"/>
      <c r="D16" s="58"/>
      <c r="E16" s="58"/>
      <c r="F16" s="58"/>
      <c r="G16" s="11"/>
    </row>
  </sheetData>
  <sheetProtection algorithmName="SHA-512" hashValue="h/Loht46UNS0qT1ybFEfdwZVZslVco3AmDqBlq8ps7VnlZrOmZSiHd84bTcOxubx7Z4NwmIgeHoYzJQqJlzb6w==" saltValue="Nv91SE2zDO1dsAiLskUtPA==" spinCount="100000" sheet="1" objects="1" scenarios="1"/>
  <mergeCells count="10">
    <mergeCell ref="B16:F16"/>
    <mergeCell ref="A2:G2"/>
    <mergeCell ref="A8:G8"/>
    <mergeCell ref="B9:F9"/>
    <mergeCell ref="A1:G1"/>
    <mergeCell ref="B15:F15"/>
    <mergeCell ref="B4:F4"/>
    <mergeCell ref="D3:F3"/>
    <mergeCell ref="B6:F6"/>
    <mergeCell ref="D5:F5"/>
  </mergeCells>
  <pageMargins left="0.5" right="0.5" top="0.75" bottom="0.75" header="0.27777800000000002" footer="0.27777800000000002"/>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6 Trapezoid Ring</vt:lpstr>
      <vt:lpstr>8 Trapezoid Ring</vt:lpstr>
      <vt:lpstr>12 Trapezoid Ring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Don Abel</cp:lastModifiedBy>
  <dcterms:created xsi:type="dcterms:W3CDTF">2021-05-02T14:42:37Z</dcterms:created>
  <dcterms:modified xsi:type="dcterms:W3CDTF">2021-05-13T17:47:00Z</dcterms:modified>
</cp:coreProperties>
</file>